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9675" windowHeight="946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AH3" i="1" l="1"/>
  <c r="AH4" i="1"/>
  <c r="AH5" i="1"/>
  <c r="AH2" i="1"/>
  <c r="AG2" i="1"/>
  <c r="AG3" i="1"/>
  <c r="AI3" i="1" s="1"/>
  <c r="AG4" i="1"/>
  <c r="AI4" i="1" s="1"/>
  <c r="AG5" i="1"/>
  <c r="AI5" i="1" s="1"/>
  <c r="AI2" i="1" l="1"/>
  <c r="AJ2" i="1" s="1"/>
</calcChain>
</file>

<file path=xl/sharedStrings.xml><?xml version="1.0" encoding="utf-8"?>
<sst xmlns="http://schemas.openxmlformats.org/spreadsheetml/2006/main" count="191" uniqueCount="103">
  <si>
    <t>2019/4/9 下午 12:22:30</t>
  </si>
  <si>
    <t>marktour.line@gmail.com</t>
  </si>
  <si>
    <t>我同意 &lt;2019揪團逗陣樂費用說明&gt;及&lt;報名規範&gt;</t>
  </si>
  <si>
    <t>同意簽屬泳渡切結書</t>
  </si>
  <si>
    <t>同意個資切結</t>
  </si>
  <si>
    <t>2019/9/1(週日) 日月潭萬人泳渡嘉年華【揪團逗陣樂】</t>
  </si>
  <si>
    <t>親友結伴</t>
  </si>
  <si>
    <t>萬客隆旅行社</t>
  </si>
  <si>
    <t>帥哥</t>
  </si>
  <si>
    <t>0935-123456</t>
  </si>
  <si>
    <t>(03)368-8899</t>
  </si>
  <si>
    <t>07:30-08:30</t>
  </si>
  <si>
    <t>日月潭現場</t>
  </si>
  <si>
    <t>郵局ATM轉帳</t>
  </si>
  <si>
    <t>林奇五</t>
  </si>
  <si>
    <t>林祺義</t>
  </si>
  <si>
    <t>男</t>
  </si>
  <si>
    <t>台灣人士(18-65歲)</t>
  </si>
  <si>
    <t>H123456789</t>
  </si>
  <si>
    <t>行銷企劃</t>
  </si>
  <si>
    <t>(02)2345-6789</t>
  </si>
  <si>
    <t>0912-364578</t>
  </si>
  <si>
    <t>XL</t>
  </si>
  <si>
    <t>葷</t>
  </si>
  <si>
    <t>需代購(每條費用650元)</t>
  </si>
  <si>
    <t>林奇二</t>
  </si>
  <si>
    <t>(03)365-8899</t>
  </si>
  <si>
    <t>0912-345678</t>
  </si>
  <si>
    <t>M</t>
  </si>
  <si>
    <t>素</t>
  </si>
  <si>
    <t>林奇三</t>
  </si>
  <si>
    <t>H123456785</t>
  </si>
  <si>
    <t>林奇四</t>
  </si>
  <si>
    <t>H123456725</t>
  </si>
  <si>
    <t>2XL</t>
  </si>
  <si>
    <t>時間戳記</t>
  </si>
  <si>
    <t>電子郵件地址</t>
  </si>
  <si>
    <t>報名合約</t>
  </si>
  <si>
    <t>泳渡切結書</t>
  </si>
  <si>
    <t>個資切結同意</t>
  </si>
  <si>
    <t>報名項目</t>
  </si>
  <si>
    <t>報名結構</t>
  </si>
  <si>
    <t>單位名稱</t>
  </si>
  <si>
    <t>報名代表</t>
  </si>
  <si>
    <t>代表性別</t>
  </si>
  <si>
    <t>代表行動電話</t>
  </si>
  <si>
    <t>代表聯絡市話</t>
  </si>
  <si>
    <t>報名人數</t>
  </si>
  <si>
    <t>期望時段(恕不保證)</t>
  </si>
  <si>
    <t>報到地點</t>
  </si>
  <si>
    <t>預計付款方式</t>
  </si>
  <si>
    <t>預計匯款帳號</t>
  </si>
  <si>
    <t>緊急聯絡人</t>
  </si>
  <si>
    <t>緊急聯絡人電話</t>
  </si>
  <si>
    <t>其他交辦事項</t>
  </si>
  <si>
    <t>自備</t>
  </si>
  <si>
    <t>參加者姓名</t>
    <phoneticPr fontId="2" type="noConversion"/>
  </si>
  <si>
    <t>性別</t>
  </si>
  <si>
    <t>身分別</t>
  </si>
  <si>
    <t>身分證字號</t>
  </si>
  <si>
    <t>生日</t>
  </si>
  <si>
    <t>服務(就學)單位</t>
  </si>
  <si>
    <t>職稱</t>
  </si>
  <si>
    <t>電話(市話)</t>
  </si>
  <si>
    <t>電話(行動)</t>
  </si>
  <si>
    <t>紀念衫尺寸</t>
  </si>
  <si>
    <t>便當</t>
  </si>
  <si>
    <t>魚雷浮標</t>
  </si>
  <si>
    <t>觀光巴士不泳渡者</t>
  </si>
  <si>
    <t>台灣人士(08-17歲)</t>
  </si>
  <si>
    <t>台灣人士(66-75歲)</t>
  </si>
  <si>
    <t>外籍人士(18-65歲)</t>
  </si>
  <si>
    <t>外籍人士(08-17歲)</t>
  </si>
  <si>
    <t>外籍人士(66-75歲)</t>
  </si>
  <si>
    <t>需租借(每條費用650元，終點繳回退300元押金)</t>
  </si>
  <si>
    <t>不需要</t>
  </si>
  <si>
    <t>泳渡費用</t>
    <phoneticPr fontId="2" type="noConversion"/>
  </si>
  <si>
    <t>魚雷浮標</t>
    <phoneticPr fontId="2" type="noConversion"/>
  </si>
  <si>
    <t>每人費用</t>
    <phoneticPr fontId="2" type="noConversion"/>
  </si>
  <si>
    <t>總應付費用</t>
    <phoneticPr fontId="2" type="noConversion"/>
  </si>
  <si>
    <t>林奇毅</t>
    <phoneticPr fontId="4" type="noConversion"/>
  </si>
  <si>
    <t>公司團體</t>
  </si>
  <si>
    <t>個人報名</t>
  </si>
  <si>
    <t>其他</t>
  </si>
  <si>
    <t>美女</t>
  </si>
  <si>
    <t>郵局無摺臨櫃存款</t>
  </si>
  <si>
    <t>銀行ATM轉帳</t>
  </si>
  <si>
    <t>銀行臨櫃匯款</t>
  </si>
  <si>
    <t>女</t>
  </si>
  <si>
    <t>XS</t>
  </si>
  <si>
    <t>S</t>
    <phoneticPr fontId="2" type="noConversion"/>
  </si>
  <si>
    <t>M</t>
    <phoneticPr fontId="2" type="noConversion"/>
  </si>
  <si>
    <t>L</t>
    <phoneticPr fontId="2" type="noConversion"/>
  </si>
  <si>
    <t>XL</t>
    <phoneticPr fontId="2" type="noConversion"/>
  </si>
  <si>
    <t>2XL</t>
    <phoneticPr fontId="2" type="noConversion"/>
  </si>
  <si>
    <t>3XL</t>
    <phoneticPr fontId="2" type="noConversion"/>
  </si>
  <si>
    <t>4XL</t>
    <phoneticPr fontId="2" type="noConversion"/>
  </si>
  <si>
    <t>5XL</t>
    <phoneticPr fontId="2" type="noConversion"/>
  </si>
  <si>
    <t>葷</t>
    <phoneticPr fontId="2" type="noConversion"/>
  </si>
  <si>
    <t>素</t>
    <phoneticPr fontId="2" type="noConversion"/>
  </si>
  <si>
    <t>08:30-09:30</t>
  </si>
  <si>
    <t>09:30-10:00</t>
  </si>
  <si>
    <t>10:00-10:30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</si>
</sst>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0"/>
      <color theme="1"/>
      <name val="Arial"/>
      <family val="2"/>
    </font>
    <font>
      <sz val="9"/>
      <name val="新細明體"/>
      <family val="2"/>
      <charset val="136"/>
      <scheme val="minor"/>
    </font>
    <font>
      <sz val="10"/>
      <color theme="1"/>
      <name val="細明體"/>
      <family val="3"/>
      <charset val="136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>
      <alignment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1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0.png"/><Relationship Id="rId5" Type="http://schemas.openxmlformats.org/officeDocument/2006/relationships/image" Target="../media/image5.jpeg"/><Relationship Id="rId10" Type="http://schemas.openxmlformats.org/officeDocument/2006/relationships/hyperlink" Target="https://docs.google.com/forms/d/e/1FAIpQLSfUDlLWllrQx92bosjZYD4Virya1bLz8z9p3ubrUP4-BzNG2g/viewform" TargetMode="External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1035825</xdr:colOff>
      <xdr:row>7</xdr:row>
      <xdr:rowOff>130950</xdr:rowOff>
    </xdr:from>
    <xdr:to>
      <xdr:col>5</xdr:col>
      <xdr:colOff>1200036</xdr:colOff>
      <xdr:row>27</xdr:row>
      <xdr:rowOff>51702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300" y="1645425"/>
          <a:ext cx="7565136" cy="4111752"/>
        </a:xfrm>
        <a:prstGeom prst="rect">
          <a:avLst/>
        </a:prstGeom>
      </xdr:spPr>
    </xdr:pic>
    <xdr:clientData/>
  </xdr:twoCellAnchor>
  <xdr:twoCellAnchor editAs="oneCell">
    <xdr:from>
      <xdr:col>1</xdr:col>
      <xdr:colOff>1352550</xdr:colOff>
      <xdr:row>28</xdr:row>
      <xdr:rowOff>7125</xdr:rowOff>
    </xdr:from>
    <xdr:to>
      <xdr:col>5</xdr:col>
      <xdr:colOff>1108329</xdr:colOff>
      <xdr:row>36</xdr:row>
      <xdr:rowOff>65037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5" y="5922150"/>
          <a:ext cx="7156704" cy="1734312"/>
        </a:xfrm>
        <a:prstGeom prst="rect">
          <a:avLst/>
        </a:prstGeom>
      </xdr:spPr>
    </xdr:pic>
    <xdr:clientData/>
  </xdr:twoCellAnchor>
  <xdr:twoCellAnchor editAs="oneCell">
    <xdr:from>
      <xdr:col>1</xdr:col>
      <xdr:colOff>1421625</xdr:colOff>
      <xdr:row>43</xdr:row>
      <xdr:rowOff>19050</xdr:rowOff>
    </xdr:from>
    <xdr:to>
      <xdr:col>5</xdr:col>
      <xdr:colOff>859650</xdr:colOff>
      <xdr:row>51</xdr:row>
      <xdr:rowOff>142876</xdr:rowOff>
    </xdr:to>
    <xdr:pic>
      <xdr:nvPicPr>
        <xdr:cNvPr id="5" name="圖片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5" t="10986" r="2360" b="12109"/>
        <a:stretch/>
      </xdr:blipFill>
      <xdr:spPr>
        <a:xfrm>
          <a:off x="2936100" y="9077325"/>
          <a:ext cx="6838950" cy="1800226"/>
        </a:xfrm>
        <a:prstGeom prst="rect">
          <a:avLst/>
        </a:prstGeom>
      </xdr:spPr>
    </xdr:pic>
    <xdr:clientData/>
  </xdr:twoCellAnchor>
  <xdr:twoCellAnchor editAs="oneCell">
    <xdr:from>
      <xdr:col>1</xdr:col>
      <xdr:colOff>1421625</xdr:colOff>
      <xdr:row>37</xdr:row>
      <xdr:rowOff>38100</xdr:rowOff>
    </xdr:from>
    <xdr:to>
      <xdr:col>5</xdr:col>
      <xdr:colOff>1297800</xdr:colOff>
      <xdr:row>42</xdr:row>
      <xdr:rowOff>57150</xdr:rowOff>
    </xdr:to>
    <xdr:pic>
      <xdr:nvPicPr>
        <xdr:cNvPr id="6" name="圖片 5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1" t="23830" r="9955" b="23059"/>
        <a:stretch/>
      </xdr:blipFill>
      <xdr:spPr>
        <a:xfrm>
          <a:off x="2936100" y="7839075"/>
          <a:ext cx="7277100" cy="1066800"/>
        </a:xfrm>
        <a:prstGeom prst="rect">
          <a:avLst/>
        </a:prstGeom>
      </xdr:spPr>
    </xdr:pic>
    <xdr:clientData/>
  </xdr:twoCellAnchor>
  <xdr:twoCellAnchor editAs="oneCell">
    <xdr:from>
      <xdr:col>13</xdr:col>
      <xdr:colOff>507225</xdr:colOff>
      <xdr:row>28</xdr:row>
      <xdr:rowOff>76200</xdr:rowOff>
    </xdr:from>
    <xdr:to>
      <xdr:col>19</xdr:col>
      <xdr:colOff>792975</xdr:colOff>
      <xdr:row>33</xdr:row>
      <xdr:rowOff>19050</xdr:rowOff>
    </xdr:to>
    <xdr:pic>
      <xdr:nvPicPr>
        <xdr:cNvPr id="7" name="圖片 6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36" t="14144" r="4020" b="14111"/>
        <a:stretch/>
      </xdr:blipFill>
      <xdr:spPr>
        <a:xfrm>
          <a:off x="18090375" y="5991225"/>
          <a:ext cx="6400800" cy="990600"/>
        </a:xfrm>
        <a:prstGeom prst="rect">
          <a:avLst/>
        </a:prstGeom>
      </xdr:spPr>
    </xdr:pic>
    <xdr:clientData/>
  </xdr:twoCellAnchor>
  <xdr:twoCellAnchor editAs="oneCell">
    <xdr:from>
      <xdr:col>5</xdr:col>
      <xdr:colOff>1545450</xdr:colOff>
      <xdr:row>47</xdr:row>
      <xdr:rowOff>85724</xdr:rowOff>
    </xdr:from>
    <xdr:to>
      <xdr:col>10</xdr:col>
      <xdr:colOff>821550</xdr:colOff>
      <xdr:row>61</xdr:row>
      <xdr:rowOff>142875</xdr:rowOff>
    </xdr:to>
    <xdr:pic>
      <xdr:nvPicPr>
        <xdr:cNvPr id="8" name="圖片 7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7" t="13170" r="6625" b="6923"/>
        <a:stretch/>
      </xdr:blipFill>
      <xdr:spPr>
        <a:xfrm>
          <a:off x="10460850" y="9982199"/>
          <a:ext cx="5543550" cy="2990851"/>
        </a:xfrm>
        <a:prstGeom prst="rect">
          <a:avLst/>
        </a:prstGeom>
      </xdr:spPr>
    </xdr:pic>
    <xdr:clientData/>
  </xdr:twoCellAnchor>
  <xdr:twoCellAnchor editAs="oneCell">
    <xdr:from>
      <xdr:col>13</xdr:col>
      <xdr:colOff>516750</xdr:colOff>
      <xdr:row>7</xdr:row>
      <xdr:rowOff>171450</xdr:rowOff>
    </xdr:from>
    <xdr:to>
      <xdr:col>18</xdr:col>
      <xdr:colOff>862939</xdr:colOff>
      <xdr:row>19</xdr:row>
      <xdr:rowOff>39878</xdr:rowOff>
    </xdr:to>
    <xdr:pic>
      <xdr:nvPicPr>
        <xdr:cNvPr id="9" name="圖片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9900" y="1685925"/>
          <a:ext cx="5394439" cy="2383028"/>
        </a:xfrm>
        <a:prstGeom prst="rect">
          <a:avLst/>
        </a:prstGeom>
      </xdr:spPr>
    </xdr:pic>
    <xdr:clientData/>
  </xdr:twoCellAnchor>
  <xdr:twoCellAnchor editAs="oneCell">
    <xdr:from>
      <xdr:col>13</xdr:col>
      <xdr:colOff>535668</xdr:colOff>
      <xdr:row>19</xdr:row>
      <xdr:rowOff>195954</xdr:rowOff>
    </xdr:from>
    <xdr:to>
      <xdr:col>18</xdr:col>
      <xdr:colOff>819963</xdr:colOff>
      <xdr:row>26</xdr:row>
      <xdr:rowOff>120369</xdr:rowOff>
    </xdr:to>
    <xdr:pic>
      <xdr:nvPicPr>
        <xdr:cNvPr id="10" name="圖片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8818" y="4225029"/>
          <a:ext cx="5332545" cy="1391265"/>
        </a:xfrm>
        <a:prstGeom prst="rect">
          <a:avLst/>
        </a:prstGeom>
      </xdr:spPr>
    </xdr:pic>
    <xdr:clientData/>
  </xdr:twoCellAnchor>
  <xdr:twoCellAnchor editAs="oneCell">
    <xdr:from>
      <xdr:col>13</xdr:col>
      <xdr:colOff>316725</xdr:colOff>
      <xdr:row>34</xdr:row>
      <xdr:rowOff>133350</xdr:rowOff>
    </xdr:from>
    <xdr:to>
      <xdr:col>20</xdr:col>
      <xdr:colOff>2918</xdr:colOff>
      <xdr:row>45</xdr:row>
      <xdr:rowOff>154535</xdr:rowOff>
    </xdr:to>
    <xdr:pic>
      <xdr:nvPicPr>
        <xdr:cNvPr id="11" name="圖片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9875" y="7305675"/>
          <a:ext cx="6706118" cy="2326235"/>
        </a:xfrm>
        <a:prstGeom prst="rect">
          <a:avLst/>
        </a:prstGeom>
      </xdr:spPr>
    </xdr:pic>
    <xdr:clientData/>
  </xdr:twoCellAnchor>
  <xdr:twoCellAnchor>
    <xdr:from>
      <xdr:col>20</xdr:col>
      <xdr:colOff>188153</xdr:colOff>
      <xdr:row>38</xdr:row>
      <xdr:rowOff>56908</xdr:rowOff>
    </xdr:from>
    <xdr:to>
      <xdr:col>22</xdr:col>
      <xdr:colOff>445613</xdr:colOff>
      <xdr:row>45</xdr:row>
      <xdr:rowOff>123133</xdr:rowOff>
    </xdr:to>
    <xdr:pic>
      <xdr:nvPicPr>
        <xdr:cNvPr id="12" name="圖片 11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4791228" y="8067433"/>
          <a:ext cx="1543335" cy="1533075"/>
        </a:xfrm>
        <a:prstGeom prst="rect">
          <a:avLst/>
        </a:prstGeom>
      </xdr:spPr>
    </xdr:pic>
    <xdr:clientData/>
  </xdr:twoCellAnchor>
  <xdr:twoCellAnchor>
    <xdr:from>
      <xdr:col>20</xdr:col>
      <xdr:colOff>117732</xdr:colOff>
      <xdr:row>35</xdr:row>
      <xdr:rowOff>48382</xdr:rowOff>
    </xdr:from>
    <xdr:to>
      <xdr:col>22</xdr:col>
      <xdr:colOff>593383</xdr:colOff>
      <xdr:row>37</xdr:row>
      <xdr:rowOff>198076</xdr:rowOff>
    </xdr:to>
    <xdr:sp macro="" textlink="">
      <xdr:nvSpPr>
        <xdr:cNvPr id="13" name="文字方塊 12">
          <a:hlinkClick xmlns:r="http://schemas.openxmlformats.org/officeDocument/2006/relationships" r:id="rId10"/>
        </xdr:cNvPr>
        <xdr:cNvSpPr txBox="1"/>
      </xdr:nvSpPr>
      <xdr:spPr>
        <a:xfrm>
          <a:off x="24720807" y="7430257"/>
          <a:ext cx="1761526" cy="568794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2000" b="1">
              <a:latin typeface="微軟正黑體" panose="020B0604030504040204" pitchFamily="34" charset="-120"/>
              <a:ea typeface="微軟正黑體" panose="020B0604030504040204" pitchFamily="34" charset="-120"/>
            </a:rPr>
            <a:t>付款作業回覆</a:t>
          </a:r>
          <a:endParaRPr lang="en-US" altLang="zh-TW" sz="2000" b="1"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endParaRPr lang="zh-TW" altLang="en-US" sz="1200"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 editAs="oneCell">
    <xdr:from>
      <xdr:col>5</xdr:col>
      <xdr:colOff>1615109</xdr:colOff>
      <xdr:row>8</xdr:row>
      <xdr:rowOff>82826</xdr:rowOff>
    </xdr:from>
    <xdr:to>
      <xdr:col>13</xdr:col>
      <xdr:colOff>22529</xdr:colOff>
      <xdr:row>45</xdr:row>
      <xdr:rowOff>193316</xdr:rowOff>
    </xdr:to>
    <xdr:pic>
      <xdr:nvPicPr>
        <xdr:cNvPr id="14" name="圖片 1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9620" y="1842880"/>
          <a:ext cx="7062746" cy="7771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"/>
  <sheetViews>
    <sheetView tabSelected="1" topLeftCell="F1" zoomScale="46" zoomScaleNormal="46" workbookViewId="0">
      <selection activeCell="F46" sqref="F46"/>
    </sheetView>
  </sheetViews>
  <sheetFormatPr defaultRowHeight="16.5" x14ac:dyDescent="0.25"/>
  <cols>
    <col min="1" max="1" width="19.875" customWidth="1"/>
    <col min="2" max="2" width="23.25" customWidth="1"/>
    <col min="3" max="3" width="39.625" customWidth="1"/>
    <col min="4" max="5" width="17.125" customWidth="1"/>
    <col min="6" max="6" width="42.875" customWidth="1"/>
    <col min="8" max="8" width="12.375" customWidth="1"/>
    <col min="10" max="10" width="9" customWidth="1"/>
    <col min="11" max="12" width="11.25" customWidth="1"/>
    <col min="13" max="13" width="9" customWidth="1"/>
    <col min="14" max="14" width="17.625" customWidth="1"/>
    <col min="15" max="15" width="11.625" customWidth="1"/>
    <col min="16" max="16" width="13.375" customWidth="1"/>
    <col min="17" max="17" width="12.625" customWidth="1"/>
    <col min="18" max="18" width="11" customWidth="1"/>
    <col min="19" max="19" width="14" customWidth="1"/>
    <col min="20" max="20" width="11.875" customWidth="1"/>
    <col min="21" max="21" width="11.375" customWidth="1"/>
    <col min="22" max="22" width="5.5" customWidth="1"/>
    <col min="23" max="23" width="16.25" customWidth="1"/>
    <col min="24" max="24" width="9.75" customWidth="1"/>
    <col min="25" max="25" width="9" customWidth="1"/>
    <col min="26" max="26" width="13.25" customWidth="1"/>
    <col min="27" max="27" width="10.125" customWidth="1"/>
    <col min="28" max="28" width="12" customWidth="1"/>
    <col min="29" max="29" width="10.75" customWidth="1"/>
    <col min="30" max="30" width="11.625" customWidth="1"/>
    <col min="31" max="31" width="9" customWidth="1"/>
    <col min="32" max="32" width="20" customWidth="1"/>
    <col min="36" max="36" width="9.375" customWidth="1"/>
  </cols>
  <sheetData>
    <row r="1" spans="1:36" ht="17.25" thickBot="1" x14ac:dyDescent="0.3">
      <c r="A1" s="2" t="s">
        <v>35</v>
      </c>
      <c r="B1" s="2" t="s">
        <v>36</v>
      </c>
      <c r="C1" s="2" t="s">
        <v>37</v>
      </c>
      <c r="D1" s="2" t="s">
        <v>38</v>
      </c>
      <c r="E1" s="2" t="s">
        <v>39</v>
      </c>
      <c r="F1" s="2" t="s">
        <v>40</v>
      </c>
      <c r="G1" s="2" t="s">
        <v>41</v>
      </c>
      <c r="H1" s="2" t="s">
        <v>42</v>
      </c>
      <c r="I1" s="2" t="s">
        <v>43</v>
      </c>
      <c r="J1" s="2" t="s">
        <v>44</v>
      </c>
      <c r="K1" s="2" t="s">
        <v>45</v>
      </c>
      <c r="L1" s="2" t="s">
        <v>46</v>
      </c>
      <c r="M1" s="2" t="s">
        <v>47</v>
      </c>
      <c r="N1" s="2" t="s">
        <v>48</v>
      </c>
      <c r="O1" s="2" t="s">
        <v>49</v>
      </c>
      <c r="P1" s="2" t="s">
        <v>50</v>
      </c>
      <c r="Q1" s="2" t="s">
        <v>51</v>
      </c>
      <c r="R1" s="2" t="s">
        <v>52</v>
      </c>
      <c r="S1" s="2" t="s">
        <v>53</v>
      </c>
      <c r="T1" s="2" t="s">
        <v>54</v>
      </c>
      <c r="U1" s="4" t="s">
        <v>56</v>
      </c>
      <c r="V1" s="2" t="s">
        <v>57</v>
      </c>
      <c r="W1" s="2" t="s">
        <v>58</v>
      </c>
      <c r="X1" s="2" t="s">
        <v>59</v>
      </c>
      <c r="Y1" s="2" t="s">
        <v>60</v>
      </c>
      <c r="Z1" s="2" t="s">
        <v>61</v>
      </c>
      <c r="AA1" s="2" t="s">
        <v>62</v>
      </c>
      <c r="AB1" s="2" t="s">
        <v>63</v>
      </c>
      <c r="AC1" s="2" t="s">
        <v>64</v>
      </c>
      <c r="AD1" s="2" t="s">
        <v>65</v>
      </c>
      <c r="AE1" s="2" t="s">
        <v>66</v>
      </c>
      <c r="AF1" s="2" t="s">
        <v>67</v>
      </c>
      <c r="AG1" s="4" t="s">
        <v>76</v>
      </c>
      <c r="AH1" s="4" t="s">
        <v>77</v>
      </c>
      <c r="AI1" s="4" t="s">
        <v>78</v>
      </c>
      <c r="AJ1" s="4" t="s">
        <v>79</v>
      </c>
    </row>
    <row r="2" spans="1:36" ht="17.2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7" t="s">
        <v>80</v>
      </c>
      <c r="J2" s="2" t="s">
        <v>8</v>
      </c>
      <c r="K2" s="2" t="s">
        <v>9</v>
      </c>
      <c r="L2" s="2" t="s">
        <v>10</v>
      </c>
      <c r="M2" s="1">
        <v>4</v>
      </c>
      <c r="N2" s="2" t="s">
        <v>11</v>
      </c>
      <c r="O2" s="2" t="s">
        <v>12</v>
      </c>
      <c r="P2" s="2" t="s">
        <v>13</v>
      </c>
      <c r="Q2" s="1">
        <v>12345</v>
      </c>
      <c r="R2" s="2" t="s">
        <v>14</v>
      </c>
      <c r="S2" s="2" t="s">
        <v>9</v>
      </c>
      <c r="T2" s="2"/>
      <c r="U2" s="2" t="s">
        <v>15</v>
      </c>
      <c r="V2" s="2" t="s">
        <v>16</v>
      </c>
      <c r="W2" s="2" t="s">
        <v>17</v>
      </c>
      <c r="X2" s="2" t="s">
        <v>18</v>
      </c>
      <c r="Y2" s="3">
        <v>34389</v>
      </c>
      <c r="Z2" s="2" t="s">
        <v>7</v>
      </c>
      <c r="AA2" s="2" t="s">
        <v>19</v>
      </c>
      <c r="AB2" s="2" t="s">
        <v>20</v>
      </c>
      <c r="AC2" s="2" t="s">
        <v>21</v>
      </c>
      <c r="AD2" s="2" t="s">
        <v>22</v>
      </c>
      <c r="AE2" s="2" t="s">
        <v>23</v>
      </c>
      <c r="AF2" s="2" t="s">
        <v>24</v>
      </c>
      <c r="AG2" s="2">
        <f>VLOOKUP(工作表1!W:W,工作表2!$A:$B,2,FALSE)</f>
        <v>1600</v>
      </c>
      <c r="AH2" s="6">
        <f>VLOOKUP(工作表1!AF:AF,工作表2!$A:$B,2,FALSE)</f>
        <v>650</v>
      </c>
      <c r="AI2" s="2">
        <f>SUM(AG2:AH2)</f>
        <v>2250</v>
      </c>
      <c r="AJ2" s="2">
        <f>SUM(AI2:AI5)</f>
        <v>9000</v>
      </c>
    </row>
    <row r="3" spans="1:36" ht="17.2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7" t="s">
        <v>80</v>
      </c>
      <c r="J3" s="2" t="s">
        <v>8</v>
      </c>
      <c r="K3" s="2" t="s">
        <v>9</v>
      </c>
      <c r="L3" s="2" t="s">
        <v>10</v>
      </c>
      <c r="M3" s="1">
        <v>4</v>
      </c>
      <c r="N3" s="2" t="s">
        <v>11</v>
      </c>
      <c r="O3" s="2" t="s">
        <v>12</v>
      </c>
      <c r="P3" s="2" t="s">
        <v>13</v>
      </c>
      <c r="Q3" s="1">
        <v>12345</v>
      </c>
      <c r="R3" s="2" t="s">
        <v>14</v>
      </c>
      <c r="S3" s="2" t="s">
        <v>9</v>
      </c>
      <c r="T3" s="2"/>
      <c r="U3" s="2" t="s">
        <v>25</v>
      </c>
      <c r="V3" s="2" t="s">
        <v>16</v>
      </c>
      <c r="W3" s="2" t="s">
        <v>17</v>
      </c>
      <c r="X3" s="2" t="s">
        <v>18</v>
      </c>
      <c r="Y3" s="3">
        <v>34389</v>
      </c>
      <c r="Z3" s="2" t="s">
        <v>7</v>
      </c>
      <c r="AA3" s="2" t="s">
        <v>19</v>
      </c>
      <c r="AB3" s="2" t="s">
        <v>26</v>
      </c>
      <c r="AC3" s="2" t="s">
        <v>27</v>
      </c>
      <c r="AD3" s="2" t="s">
        <v>28</v>
      </c>
      <c r="AE3" s="2" t="s">
        <v>29</v>
      </c>
      <c r="AF3" s="2" t="s">
        <v>24</v>
      </c>
      <c r="AG3" s="6">
        <f>VLOOKUP(工作表1!W:W,工作表2!A:B,2,FALSE)</f>
        <v>1600</v>
      </c>
      <c r="AH3" s="6">
        <f>VLOOKUP(工作表1!AF:AF,工作表2!$A:$B,2,FALSE)</f>
        <v>650</v>
      </c>
      <c r="AI3" s="6">
        <f t="shared" ref="AI3:AI5" si="0">SUM(AG3:AH3)</f>
        <v>2250</v>
      </c>
    </row>
    <row r="4" spans="1:36" ht="17.25" thickBot="1" x14ac:dyDescent="0.3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7" t="s">
        <v>80</v>
      </c>
      <c r="J4" s="2" t="s">
        <v>8</v>
      </c>
      <c r="K4" s="2" t="s">
        <v>9</v>
      </c>
      <c r="L4" s="2" t="s">
        <v>10</v>
      </c>
      <c r="M4" s="1">
        <v>4</v>
      </c>
      <c r="N4" s="2" t="s">
        <v>11</v>
      </c>
      <c r="O4" s="2" t="s">
        <v>12</v>
      </c>
      <c r="P4" s="2" t="s">
        <v>13</v>
      </c>
      <c r="Q4" s="1">
        <v>12345</v>
      </c>
      <c r="R4" s="2" t="s">
        <v>14</v>
      </c>
      <c r="S4" s="2" t="s">
        <v>9</v>
      </c>
      <c r="T4" s="2"/>
      <c r="U4" s="2" t="s">
        <v>30</v>
      </c>
      <c r="V4" s="2" t="s">
        <v>16</v>
      </c>
      <c r="W4" s="2" t="s">
        <v>17</v>
      </c>
      <c r="X4" s="2" t="s">
        <v>31</v>
      </c>
      <c r="Y4" s="3">
        <v>34389</v>
      </c>
      <c r="Z4" s="2" t="s">
        <v>7</v>
      </c>
      <c r="AA4" s="2" t="s">
        <v>19</v>
      </c>
      <c r="AB4" s="2" t="s">
        <v>10</v>
      </c>
      <c r="AC4" s="2" t="s">
        <v>27</v>
      </c>
      <c r="AD4" s="2" t="s">
        <v>28</v>
      </c>
      <c r="AE4" s="2" t="s">
        <v>29</v>
      </c>
      <c r="AF4" s="2" t="s">
        <v>24</v>
      </c>
      <c r="AG4" s="6">
        <f>VLOOKUP(工作表1!W:W,工作表2!A:B,2,FALSE)</f>
        <v>1600</v>
      </c>
      <c r="AH4" s="6">
        <f>VLOOKUP(工作表1!AF:AF,工作表2!$A:$B,2,FALSE)</f>
        <v>650</v>
      </c>
      <c r="AI4" s="6">
        <f t="shared" si="0"/>
        <v>2250</v>
      </c>
    </row>
    <row r="5" spans="1:36" ht="17.25" thickBot="1" x14ac:dyDescent="0.3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7" t="s">
        <v>80</v>
      </c>
      <c r="J5" s="2" t="s">
        <v>8</v>
      </c>
      <c r="K5" s="2" t="s">
        <v>9</v>
      </c>
      <c r="L5" s="2" t="s">
        <v>10</v>
      </c>
      <c r="M5" s="1">
        <v>4</v>
      </c>
      <c r="N5" s="2" t="s">
        <v>11</v>
      </c>
      <c r="O5" s="2" t="s">
        <v>12</v>
      </c>
      <c r="P5" s="2" t="s">
        <v>13</v>
      </c>
      <c r="Q5" s="1">
        <v>12345</v>
      </c>
      <c r="R5" s="2" t="s">
        <v>14</v>
      </c>
      <c r="S5" s="2" t="s">
        <v>9</v>
      </c>
      <c r="T5" s="2"/>
      <c r="U5" s="2" t="s">
        <v>32</v>
      </c>
      <c r="V5" s="2" t="s">
        <v>16</v>
      </c>
      <c r="W5" s="2" t="s">
        <v>17</v>
      </c>
      <c r="X5" s="2" t="s">
        <v>33</v>
      </c>
      <c r="Y5" s="3">
        <v>34382</v>
      </c>
      <c r="Z5" s="2" t="s">
        <v>7</v>
      </c>
      <c r="AA5" s="2" t="s">
        <v>19</v>
      </c>
      <c r="AB5" s="2" t="s">
        <v>20</v>
      </c>
      <c r="AC5" s="2" t="s">
        <v>21</v>
      </c>
      <c r="AD5" s="2" t="s">
        <v>34</v>
      </c>
      <c r="AE5" s="2" t="s">
        <v>23</v>
      </c>
      <c r="AF5" s="2" t="s">
        <v>24</v>
      </c>
      <c r="AG5" s="6">
        <f>VLOOKUP(工作表1!W:W,工作表2!A:B,2,FALSE)</f>
        <v>1600</v>
      </c>
      <c r="AH5" s="6">
        <f>VLOOKUP(工作表1!AF:AF,工作表2!$A:$B,2,FALSE)</f>
        <v>650</v>
      </c>
      <c r="AI5" s="6">
        <f t="shared" si="0"/>
        <v>2250</v>
      </c>
    </row>
  </sheetData>
  <dataConsolidate/>
  <phoneticPr fontId="2" type="noConversion"/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工作表2!$A$15</xm:f>
          </x14:formula1>
          <xm:sqref>C1:C1048576</xm:sqref>
        </x14:dataValidation>
        <x14:dataValidation type="list" allowBlank="1" showInputMessage="1" showErrorMessage="1">
          <x14:formula1>
            <xm:f>工作表2!$A$16</xm:f>
          </x14:formula1>
          <xm:sqref>D1:D1048576</xm:sqref>
        </x14:dataValidation>
        <x14:dataValidation type="list" allowBlank="1" showInputMessage="1" showErrorMessage="1">
          <x14:formula1>
            <xm:f>工作表2!$A$17</xm:f>
          </x14:formula1>
          <xm:sqref>E1:E1048576</xm:sqref>
        </x14:dataValidation>
        <x14:dataValidation type="list" allowBlank="1" showInputMessage="1" showErrorMessage="1">
          <x14:formula1>
            <xm:f>工作表2!$A$18</xm:f>
          </x14:formula1>
          <xm:sqref>F1:F1048576</xm:sqref>
        </x14:dataValidation>
        <x14:dataValidation type="list" allowBlank="1" showInputMessage="1" showErrorMessage="1">
          <x14:formula1>
            <xm:f>工作表2!$A$19:$A$22</xm:f>
          </x14:formula1>
          <xm:sqref>G1:G1048576</xm:sqref>
        </x14:dataValidation>
        <x14:dataValidation type="list" allowBlank="1" showInputMessage="1" showErrorMessage="1">
          <x14:formula1>
            <xm:f>工作表2!$A$23:$A$24</xm:f>
          </x14:formula1>
          <xm:sqref>J1:J1048576</xm:sqref>
        </x14:dataValidation>
        <x14:dataValidation type="list" allowBlank="1" showInputMessage="1" showErrorMessage="1">
          <x14:formula1>
            <xm:f>工作表2!$A$25:$A$28</xm:f>
          </x14:formula1>
          <xm:sqref>N1:N1048576</xm:sqref>
        </x14:dataValidation>
        <x14:dataValidation type="list" allowBlank="1" showInputMessage="1" showErrorMessage="1">
          <x14:formula1>
            <xm:f>工作表2!$A$29</xm:f>
          </x14:formula1>
          <xm:sqref>O1:O1048576</xm:sqref>
        </x14:dataValidation>
        <x14:dataValidation type="list" allowBlank="1" showInputMessage="1" showErrorMessage="1">
          <x14:formula1>
            <xm:f>工作表2!$A$30:$A$33</xm:f>
          </x14:formula1>
          <xm:sqref>P1:P1048576</xm:sqref>
        </x14:dataValidation>
        <x14:dataValidation type="list" allowBlank="1" showInputMessage="1" showErrorMessage="1">
          <x14:formula1>
            <xm:f>工作表2!$A$34:$A$35</xm:f>
          </x14:formula1>
          <xm:sqref>V1:V1048576</xm:sqref>
        </x14:dataValidation>
        <x14:dataValidation type="list" allowBlank="1" showInputMessage="1" showErrorMessage="1">
          <x14:formula1>
            <xm:f>工作表2!$A$2:$A$7</xm:f>
          </x14:formula1>
          <xm:sqref>W1:W1048576</xm:sqref>
        </x14:dataValidation>
        <x14:dataValidation type="list" allowBlank="1" showInputMessage="1" showErrorMessage="1">
          <x14:formula1>
            <xm:f>工作表2!$A$36:$A$44</xm:f>
          </x14:formula1>
          <xm:sqref>AD1:AD1048576</xm:sqref>
        </x14:dataValidation>
        <x14:dataValidation type="list" allowBlank="1" showInputMessage="1" showErrorMessage="1">
          <x14:formula1>
            <xm:f>工作表2!$A$45:$A$46</xm:f>
          </x14:formula1>
          <xm:sqref>AE1:AE1048576</xm:sqref>
        </x14:dataValidation>
        <x14:dataValidation type="list" allowBlank="1" showInputMessage="1" showErrorMessage="1">
          <x14:formula1>
            <xm:f>工作表2!$A$8:$A$11</xm:f>
          </x14:formula1>
          <xm:sqref>AF1:AF1048576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workbookViewId="0">
      <selection activeCell="A30" sqref="A30:XFD30"/>
    </sheetView>
  </sheetViews>
  <sheetFormatPr defaultRowHeight="16.5" x14ac:dyDescent="0.25"/>
  <cols>
    <col min="1" max="1" width="42.75" customWidth="1"/>
  </cols>
  <sheetData>
    <row r="1" spans="1:2" x14ac:dyDescent="0.25">
      <c r="A1" s="5" t="s">
        <v>68</v>
      </c>
      <c r="B1" s="5">
        <v>-1000</v>
      </c>
    </row>
    <row r="2" spans="1:2" x14ac:dyDescent="0.25">
      <c r="A2" s="5" t="s">
        <v>17</v>
      </c>
      <c r="B2" s="5">
        <v>1600</v>
      </c>
    </row>
    <row r="3" spans="1:2" x14ac:dyDescent="0.25">
      <c r="A3" s="5" t="s">
        <v>69</v>
      </c>
      <c r="B3" s="5">
        <v>1600</v>
      </c>
    </row>
    <row r="4" spans="1:2" x14ac:dyDescent="0.25">
      <c r="A4" s="5" t="s">
        <v>70</v>
      </c>
      <c r="B4" s="5">
        <v>1600</v>
      </c>
    </row>
    <row r="5" spans="1:2" x14ac:dyDescent="0.25">
      <c r="A5" s="5" t="s">
        <v>71</v>
      </c>
      <c r="B5" s="5">
        <v>1800</v>
      </c>
    </row>
    <row r="6" spans="1:2" x14ac:dyDescent="0.25">
      <c r="A6" s="5" t="s">
        <v>72</v>
      </c>
      <c r="B6" s="5">
        <v>1800</v>
      </c>
    </row>
    <row r="7" spans="1:2" x14ac:dyDescent="0.25">
      <c r="A7" s="5" t="s">
        <v>73</v>
      </c>
      <c r="B7" s="5">
        <v>1800</v>
      </c>
    </row>
    <row r="8" spans="1:2" x14ac:dyDescent="0.25">
      <c r="A8" s="5" t="s">
        <v>24</v>
      </c>
      <c r="B8" s="5">
        <v>650</v>
      </c>
    </row>
    <row r="9" spans="1:2" x14ac:dyDescent="0.25">
      <c r="A9" s="5" t="s">
        <v>74</v>
      </c>
      <c r="B9" s="5">
        <v>650</v>
      </c>
    </row>
    <row r="10" spans="1:2" x14ac:dyDescent="0.25">
      <c r="A10" s="5" t="s">
        <v>55</v>
      </c>
      <c r="B10" s="5">
        <v>0</v>
      </c>
    </row>
    <row r="11" spans="1:2" x14ac:dyDescent="0.25">
      <c r="A11" s="5" t="s">
        <v>75</v>
      </c>
      <c r="B11" s="5">
        <v>0</v>
      </c>
    </row>
    <row r="14" spans="1:2" ht="17.25" thickBot="1" x14ac:dyDescent="0.3"/>
    <row r="15" spans="1:2" ht="17.25" thickBot="1" x14ac:dyDescent="0.25">
      <c r="A15" s="6" t="s">
        <v>2</v>
      </c>
    </row>
    <row r="16" spans="1:2" x14ac:dyDescent="0.25">
      <c r="A16" s="5" t="s">
        <v>3</v>
      </c>
    </row>
    <row r="17" spans="1:1" ht="17.25" thickBot="1" x14ac:dyDescent="0.3">
      <c r="A17" s="5" t="s">
        <v>4</v>
      </c>
    </row>
    <row r="18" spans="1:1" ht="17.25" thickBot="1" x14ac:dyDescent="0.25">
      <c r="A18" s="6" t="s">
        <v>5</v>
      </c>
    </row>
    <row r="19" spans="1:1" x14ac:dyDescent="0.25">
      <c r="A19" s="5" t="s">
        <v>81</v>
      </c>
    </row>
    <row r="20" spans="1:1" x14ac:dyDescent="0.25">
      <c r="A20" s="5" t="s">
        <v>6</v>
      </c>
    </row>
    <row r="21" spans="1:1" x14ac:dyDescent="0.25">
      <c r="A21" s="5" t="s">
        <v>82</v>
      </c>
    </row>
    <row r="22" spans="1:1" x14ac:dyDescent="0.25">
      <c r="A22" s="5" t="s">
        <v>83</v>
      </c>
    </row>
    <row r="23" spans="1:1" x14ac:dyDescent="0.25">
      <c r="A23" s="5" t="s">
        <v>8</v>
      </c>
    </row>
    <row r="24" spans="1:1" x14ac:dyDescent="0.25">
      <c r="A24" s="5" t="s">
        <v>84</v>
      </c>
    </row>
    <row r="25" spans="1:1" x14ac:dyDescent="0.25">
      <c r="A25" s="5" t="s">
        <v>11</v>
      </c>
    </row>
    <row r="26" spans="1:1" x14ac:dyDescent="0.25">
      <c r="A26" s="5" t="s">
        <v>100</v>
      </c>
    </row>
    <row r="27" spans="1:1" x14ac:dyDescent="0.25">
      <c r="A27" s="5" t="s">
        <v>101</v>
      </c>
    </row>
    <row r="28" spans="1:1" x14ac:dyDescent="0.25">
      <c r="A28" s="5" t="s">
        <v>102</v>
      </c>
    </row>
    <row r="29" spans="1:1" x14ac:dyDescent="0.25">
      <c r="A29" s="5" t="s">
        <v>12</v>
      </c>
    </row>
    <row r="30" spans="1:1" x14ac:dyDescent="0.25">
      <c r="A30" s="5" t="s">
        <v>13</v>
      </c>
    </row>
    <row r="31" spans="1:1" x14ac:dyDescent="0.25">
      <c r="A31" s="5" t="s">
        <v>85</v>
      </c>
    </row>
    <row r="32" spans="1:1" x14ac:dyDescent="0.25">
      <c r="A32" s="5" t="s">
        <v>86</v>
      </c>
    </row>
    <row r="33" spans="1:1" x14ac:dyDescent="0.25">
      <c r="A33" s="5" t="s">
        <v>87</v>
      </c>
    </row>
    <row r="34" spans="1:1" x14ac:dyDescent="0.25">
      <c r="A34" s="5" t="s">
        <v>16</v>
      </c>
    </row>
    <row r="35" spans="1:1" x14ac:dyDescent="0.25">
      <c r="A35" s="5" t="s">
        <v>88</v>
      </c>
    </row>
    <row r="36" spans="1:1" x14ac:dyDescent="0.25">
      <c r="A36" s="5" t="s">
        <v>89</v>
      </c>
    </row>
    <row r="37" spans="1:1" x14ac:dyDescent="0.25">
      <c r="A37" s="5" t="s">
        <v>90</v>
      </c>
    </row>
    <row r="38" spans="1:1" x14ac:dyDescent="0.25">
      <c r="A38" s="5" t="s">
        <v>91</v>
      </c>
    </row>
    <row r="39" spans="1:1" x14ac:dyDescent="0.25">
      <c r="A39" s="5" t="s">
        <v>92</v>
      </c>
    </row>
    <row r="40" spans="1:1" x14ac:dyDescent="0.25">
      <c r="A40" s="5" t="s">
        <v>93</v>
      </c>
    </row>
    <row r="41" spans="1:1" x14ac:dyDescent="0.25">
      <c r="A41" s="5" t="s">
        <v>94</v>
      </c>
    </row>
    <row r="42" spans="1:1" x14ac:dyDescent="0.25">
      <c r="A42" s="5" t="s">
        <v>95</v>
      </c>
    </row>
    <row r="43" spans="1:1" x14ac:dyDescent="0.25">
      <c r="A43" s="5" t="s">
        <v>96</v>
      </c>
    </row>
    <row r="44" spans="1:1" x14ac:dyDescent="0.25">
      <c r="A44" s="5" t="s">
        <v>97</v>
      </c>
    </row>
    <row r="45" spans="1:1" x14ac:dyDescent="0.25">
      <c r="A45" s="5" t="s">
        <v>98</v>
      </c>
    </row>
    <row r="46" spans="1:1" x14ac:dyDescent="0.25">
      <c r="A46" s="5" t="s">
        <v>99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yn06121</dc:creator>
  <cp:lastModifiedBy>yn06121</cp:lastModifiedBy>
  <dcterms:created xsi:type="dcterms:W3CDTF">2019-04-10T04:29:56Z</dcterms:created>
  <dcterms:modified xsi:type="dcterms:W3CDTF">2019-04-15T09:19:18Z</dcterms:modified>
</cp:coreProperties>
</file>